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576" tabRatio="397" activeTab="0"/>
  </bookViews>
  <sheets>
    <sheet name="財務業績ハイライト" sheetId="1" r:id="rId1"/>
    <sheet name="海外売上高比率" sheetId="2" r:id="rId2"/>
  </sheets>
  <definedNames/>
  <calcPr fullCalcOnLoad="1"/>
</workbook>
</file>

<file path=xl/sharedStrings.xml><?xml version="1.0" encoding="utf-8"?>
<sst xmlns="http://schemas.openxmlformats.org/spreadsheetml/2006/main" count="53" uniqueCount="33">
  <si>
    <t xml:space="preserve"> </t>
  </si>
  <si>
    <t>Net sales</t>
  </si>
  <si>
    <t>Operating profit</t>
  </si>
  <si>
    <t>Ordinary profit</t>
  </si>
  <si>
    <t>Net assets</t>
  </si>
  <si>
    <t>Total assets</t>
  </si>
  <si>
    <t>CAPEX</t>
  </si>
  <si>
    <t>Depreciation</t>
  </si>
  <si>
    <t>Number of patent applications</t>
  </si>
  <si>
    <t>Dividends per share</t>
  </si>
  <si>
    <t>(Million yen)</t>
  </si>
  <si>
    <t>(Yen)</t>
  </si>
  <si>
    <t>%</t>
  </si>
  <si>
    <t>China &amp;
Taiwan</t>
  </si>
  <si>
    <t>North America</t>
  </si>
  <si>
    <t>Europe</t>
  </si>
  <si>
    <t>Chaina &amp; Taiwan</t>
  </si>
  <si>
    <t>Others</t>
  </si>
  <si>
    <t>Total</t>
  </si>
  <si>
    <t>Earnings per share</t>
  </si>
  <si>
    <t>Asia 
(Excluding China &amp; Taiwan)</t>
  </si>
  <si>
    <t>R&amp;D expenses</t>
  </si>
  <si>
    <t>Book-value Per share</t>
  </si>
  <si>
    <t>Profit</t>
  </si>
  <si>
    <t>FY2018</t>
  </si>
  <si>
    <t>FY2019</t>
  </si>
  <si>
    <t>FY2020</t>
  </si>
  <si>
    <t>FY2021</t>
  </si>
  <si>
    <t>FY2022</t>
  </si>
  <si>
    <r>
      <rPr>
        <sz val="11"/>
        <rFont val="Meiryo UI"/>
        <family val="3"/>
      </rPr>
      <t>■</t>
    </r>
    <r>
      <rPr>
        <sz val="11"/>
        <rFont val="Arial"/>
        <family val="2"/>
      </rPr>
      <t>Financial Highlights</t>
    </r>
  </si>
  <si>
    <r>
      <rPr>
        <sz val="11"/>
        <rFont val="Meiryo UI"/>
        <family val="3"/>
      </rPr>
      <t>■</t>
    </r>
    <r>
      <rPr>
        <sz val="11"/>
        <rFont val="Arial"/>
        <family val="2"/>
      </rPr>
      <t>Per share data</t>
    </r>
  </si>
  <si>
    <r>
      <rPr>
        <sz val="11"/>
        <rFont val="Meiryo UI"/>
        <family val="3"/>
      </rPr>
      <t>■</t>
    </r>
    <r>
      <rPr>
        <sz val="11"/>
        <rFont val="Arial"/>
        <family val="2"/>
      </rPr>
      <t>Net sales Information about geographic areas</t>
    </r>
  </si>
  <si>
    <r>
      <t>Asia</t>
    </r>
    <r>
      <rPr>
        <sz val="11"/>
        <rFont val="Meiryo UI"/>
        <family val="3"/>
      </rPr>
      <t>（</t>
    </r>
    <r>
      <rPr>
        <sz val="11"/>
        <rFont val="Arial"/>
        <family val="2"/>
      </rPr>
      <t>Excluding China &amp; Taiwan)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</si>
</sst>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;&quot;△ &quot;0.00"/>
    <numFmt numFmtId="178" formatCode="0.00_ "/>
    <numFmt numFmtId="179" formatCode="0.0%"/>
    <numFmt numFmtId="180" formatCode="0.000%"/>
    <numFmt numFmtId="181" formatCode="yyyy"/>
    <numFmt numFmtId="182" formatCode="#,##0.0;&quot;△ &quot;#,##0.0"/>
    <numFmt numFmtId="183" formatCode="#,##0.00;&quot;△ &quot;#,##0.00"/>
    <numFmt numFmtId="184" formatCode="mmm\-yyyy"/>
    <numFmt numFmtId="185" formatCode="#,##0.0;[Red]\-#,##0.0"/>
    <numFmt numFmtId="186" formatCode="#,##0_);[Red]\(#,##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.25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name val="Arial"/>
      <family val="2"/>
    </font>
    <font>
      <sz val="11"/>
      <name val="Meiryo UI"/>
      <family val="3"/>
    </font>
    <font>
      <b/>
      <sz val="11"/>
      <name val="Arial"/>
      <family val="2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6" fillId="0" borderId="0" xfId="61" applyFont="1">
      <alignment/>
      <protection/>
    </xf>
    <xf numFmtId="0" fontId="6" fillId="0" borderId="0" xfId="61" applyFont="1" applyFill="1">
      <alignment/>
      <protection/>
    </xf>
    <xf numFmtId="0" fontId="6" fillId="0" borderId="0" xfId="61" applyFont="1" applyBorder="1">
      <alignment/>
      <protection/>
    </xf>
    <xf numFmtId="0" fontId="6" fillId="0" borderId="0" xfId="0" applyFont="1" applyAlignment="1">
      <alignment vertical="center"/>
    </xf>
    <xf numFmtId="0" fontId="6" fillId="33" borderId="10" xfId="61" applyFont="1" applyFill="1" applyBorder="1" applyAlignment="1">
      <alignment horizontal="left"/>
      <protection/>
    </xf>
    <xf numFmtId="55" fontId="6" fillId="33" borderId="10" xfId="61" applyNumberFormat="1" applyFont="1" applyFill="1" applyBorder="1" applyAlignment="1">
      <alignment horizontal="center"/>
      <protection/>
    </xf>
    <xf numFmtId="55" fontId="8" fillId="34" borderId="10" xfId="61" applyNumberFormat="1" applyFont="1" applyFill="1" applyBorder="1" applyAlignment="1">
      <alignment horizontal="center"/>
      <protection/>
    </xf>
    <xf numFmtId="176" fontId="6" fillId="0" borderId="0" xfId="49" applyNumberFormat="1" applyFont="1" applyFill="1" applyBorder="1" applyAlignment="1">
      <alignment/>
    </xf>
    <xf numFmtId="176" fontId="8" fillId="35" borderId="0" xfId="49" applyNumberFormat="1" applyFont="1" applyFill="1" applyBorder="1" applyAlignment="1">
      <alignment/>
    </xf>
    <xf numFmtId="176" fontId="6" fillId="0" borderId="0" xfId="49" applyNumberFormat="1" applyFont="1" applyFill="1" applyBorder="1" applyAlignment="1">
      <alignment horizontal="right"/>
    </xf>
    <xf numFmtId="176" fontId="8" fillId="35" borderId="0" xfId="49" applyNumberFormat="1" applyFont="1" applyFill="1" applyBorder="1" applyAlignment="1">
      <alignment horizontal="right"/>
    </xf>
    <xf numFmtId="0" fontId="6" fillId="0" borderId="0" xfId="61" applyFont="1" applyFill="1" applyBorder="1">
      <alignment/>
      <protection/>
    </xf>
    <xf numFmtId="176" fontId="8" fillId="36" borderId="0" xfId="49" applyNumberFormat="1" applyFont="1" applyFill="1" applyBorder="1" applyAlignment="1">
      <alignment/>
    </xf>
    <xf numFmtId="0" fontId="6" fillId="0" borderId="11" xfId="61" applyFont="1" applyBorder="1">
      <alignment/>
      <protection/>
    </xf>
    <xf numFmtId="176" fontId="6" fillId="0" borderId="11" xfId="49" applyNumberFormat="1" applyFont="1" applyFill="1" applyBorder="1" applyAlignment="1">
      <alignment/>
    </xf>
    <xf numFmtId="176" fontId="8" fillId="36" borderId="11" xfId="49" applyNumberFormat="1" applyFont="1" applyFill="1" applyBorder="1" applyAlignment="1">
      <alignment/>
    </xf>
    <xf numFmtId="0" fontId="6" fillId="0" borderId="0" xfId="61" applyFont="1" applyBorder="1" applyAlignment="1">
      <alignment/>
      <protection/>
    </xf>
    <xf numFmtId="0" fontId="8" fillId="0" borderId="0" xfId="61" applyFont="1">
      <alignment/>
      <protection/>
    </xf>
    <xf numFmtId="0" fontId="8" fillId="0" borderId="0" xfId="61" applyFont="1" applyBorder="1">
      <alignment/>
      <protection/>
    </xf>
    <xf numFmtId="0" fontId="6" fillId="0" borderId="12" xfId="61" applyFont="1" applyBorder="1">
      <alignment/>
      <protection/>
    </xf>
    <xf numFmtId="178" fontId="6" fillId="0" borderId="0" xfId="61" applyNumberFormat="1" applyFont="1" applyFill="1" applyBorder="1">
      <alignment/>
      <protection/>
    </xf>
    <xf numFmtId="178" fontId="8" fillId="35" borderId="0" xfId="61" applyNumberFormat="1" applyFont="1" applyFill="1" applyBorder="1">
      <alignment/>
      <protection/>
    </xf>
    <xf numFmtId="40" fontId="6" fillId="0" borderId="0" xfId="49" applyNumberFormat="1" applyFont="1" applyFill="1" applyBorder="1" applyAlignment="1">
      <alignment horizontal="right"/>
    </xf>
    <xf numFmtId="40" fontId="8" fillId="35" borderId="0" xfId="49" applyNumberFormat="1" applyFont="1" applyFill="1" applyBorder="1" applyAlignment="1">
      <alignment horizontal="right"/>
    </xf>
    <xf numFmtId="0" fontId="6" fillId="0" borderId="13" xfId="61" applyFont="1" applyBorder="1">
      <alignment/>
      <protection/>
    </xf>
    <xf numFmtId="178" fontId="6" fillId="0" borderId="11" xfId="61" applyNumberFormat="1" applyFont="1" applyFill="1" applyBorder="1">
      <alignment/>
      <protection/>
    </xf>
    <xf numFmtId="178" fontId="8" fillId="35" borderId="11" xfId="61" applyNumberFormat="1" applyFont="1" applyFill="1" applyBorder="1">
      <alignment/>
      <protection/>
    </xf>
    <xf numFmtId="0" fontId="6" fillId="34" borderId="14" xfId="61" applyFont="1" applyFill="1" applyBorder="1" applyAlignment="1">
      <alignment horizontal="right"/>
      <protection/>
    </xf>
    <xf numFmtId="0" fontId="6" fillId="34" borderId="14" xfId="61" applyFont="1" applyFill="1" applyBorder="1" applyAlignment="1">
      <alignment horizontal="center" wrapText="1"/>
      <protection/>
    </xf>
    <xf numFmtId="0" fontId="6" fillId="34" borderId="14" xfId="61" applyFont="1" applyFill="1" applyBorder="1" applyAlignment="1">
      <alignment horizontal="center"/>
      <protection/>
    </xf>
    <xf numFmtId="176" fontId="6" fillId="0" borderId="12" xfId="49" applyNumberFormat="1" applyFont="1" applyFill="1" applyBorder="1" applyAlignment="1">
      <alignment/>
    </xf>
    <xf numFmtId="0" fontId="6" fillId="0" borderId="0" xfId="0" applyFont="1" applyFill="1" applyAlignment="1">
      <alignment vertical="center"/>
    </xf>
    <xf numFmtId="176" fontId="6" fillId="0" borderId="0" xfId="49" applyNumberFormat="1" applyFont="1" applyBorder="1" applyAlignment="1">
      <alignment/>
    </xf>
    <xf numFmtId="179" fontId="6" fillId="0" borderId="0" xfId="42" applyNumberFormat="1" applyFont="1" applyAlignment="1">
      <alignment vertical="center"/>
    </xf>
    <xf numFmtId="0" fontId="6" fillId="0" borderId="13" xfId="61" applyFont="1" applyBorder="1" applyAlignment="1">
      <alignment horizontal="right"/>
      <protection/>
    </xf>
    <xf numFmtId="179" fontId="6" fillId="0" borderId="13" xfId="42" applyNumberFormat="1" applyFont="1" applyFill="1" applyBorder="1" applyAlignment="1">
      <alignment/>
    </xf>
    <xf numFmtId="9" fontId="6" fillId="0" borderId="0" xfId="42" applyFont="1" applyBorder="1" applyAlignment="1">
      <alignment/>
    </xf>
    <xf numFmtId="179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176" fontId="6" fillId="0" borderId="15" xfId="49" applyNumberFormat="1" applyFont="1" applyFill="1" applyBorder="1" applyAlignment="1">
      <alignment/>
    </xf>
    <xf numFmtId="176" fontId="8" fillId="36" borderId="15" xfId="49" applyNumberFormat="1" applyFont="1" applyFill="1" applyBorder="1" applyAlignment="1">
      <alignment/>
    </xf>
    <xf numFmtId="0" fontId="6" fillId="0" borderId="15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176" fontId="8" fillId="36" borderId="12" xfId="49" applyNumberFormat="1" applyFont="1" applyFill="1" applyBorder="1" applyAlignment="1">
      <alignment/>
    </xf>
    <xf numFmtId="0" fontId="6" fillId="0" borderId="13" xfId="0" applyFont="1" applyBorder="1" applyAlignment="1">
      <alignment vertical="center"/>
    </xf>
    <xf numFmtId="38" fontId="6" fillId="0" borderId="13" xfId="49" applyFont="1" applyFill="1" applyBorder="1" applyAlignment="1">
      <alignment vertical="center"/>
    </xf>
    <xf numFmtId="38" fontId="8" fillId="36" borderId="13" xfId="49" applyFont="1" applyFill="1" applyBorder="1" applyAlignment="1">
      <alignment vertical="center"/>
    </xf>
    <xf numFmtId="0" fontId="6" fillId="0" borderId="16" xfId="0" applyFont="1" applyFill="1" applyBorder="1" applyAlignment="1">
      <alignment horizontal="right" vertical="center"/>
    </xf>
    <xf numFmtId="179" fontId="6" fillId="0" borderId="16" xfId="42" applyNumberFormat="1" applyFont="1" applyFill="1" applyBorder="1" applyAlignment="1">
      <alignment vertical="center"/>
    </xf>
    <xf numFmtId="179" fontId="8" fillId="36" borderId="16" xfId="42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475"/>
          <c:w val="0.98"/>
          <c:h val="0.9387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'財務業績ハイライト'!$A$29</c:f>
              <c:strCache>
                <c:ptCount val="1"/>
                <c:pt idx="0">
                  <c:v>Chaina &amp; Taiwan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'財務業績ハイライト'!$B$29:$F$29</c:f>
              <c:numCache>
                <c:ptCount val="5"/>
                <c:pt idx="0">
                  <c:v>2766</c:v>
                </c:pt>
                <c:pt idx="1">
                  <c:v>3242</c:v>
                </c:pt>
                <c:pt idx="2">
                  <c:v>2954</c:v>
                </c:pt>
                <c:pt idx="3">
                  <c:v>4199</c:v>
                </c:pt>
                <c:pt idx="4">
                  <c:v>4035</c:v>
                </c:pt>
              </c:numCache>
            </c:numRef>
          </c:val>
        </c:ser>
        <c:ser>
          <c:idx val="0"/>
          <c:order val="1"/>
          <c:tx>
            <c:strRef>
              <c:f>'財務業績ハイライト'!$A$30</c:f>
              <c:strCache>
                <c:ptCount val="1"/>
                <c:pt idx="0">
                  <c:v>Asia 
(Excluding China &amp; Taiwan)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'財務業績ハイライト'!$B$28:$F$28</c:f>
              <c:strCache>
                <c:ptCount val="5"/>
                <c:pt idx="0">
                  <c:v>FY2018</c:v>
                </c:pt>
                <c:pt idx="1">
                  <c:v>FY2019</c:v>
                </c:pt>
                <c:pt idx="2">
                  <c:v>FY2020</c:v>
                </c:pt>
                <c:pt idx="3">
                  <c:v>FY2021</c:v>
                </c:pt>
                <c:pt idx="4">
                  <c:v>FY2022</c:v>
                </c:pt>
              </c:strCache>
            </c:strRef>
          </c:cat>
          <c:val>
            <c:numRef>
              <c:f>'財務業績ハイライト'!$B$30:$F$30</c:f>
              <c:numCache>
                <c:ptCount val="5"/>
                <c:pt idx="0">
                  <c:v>1558</c:v>
                </c:pt>
                <c:pt idx="1">
                  <c:v>1781</c:v>
                </c:pt>
                <c:pt idx="2">
                  <c:v>1839</c:v>
                </c:pt>
                <c:pt idx="3">
                  <c:v>2180</c:v>
                </c:pt>
                <c:pt idx="4">
                  <c:v>2691</c:v>
                </c:pt>
              </c:numCache>
            </c:numRef>
          </c:val>
        </c:ser>
        <c:ser>
          <c:idx val="1"/>
          <c:order val="2"/>
          <c:tx>
            <c:strRef>
              <c:f>'財務業績ハイライト'!$A$31</c:f>
              <c:strCache>
                <c:ptCount val="1"/>
                <c:pt idx="0">
                  <c:v>North America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'財務業績ハイライト'!$B$28:$F$28</c:f>
              <c:strCache>
                <c:ptCount val="5"/>
                <c:pt idx="0">
                  <c:v>FY2018</c:v>
                </c:pt>
                <c:pt idx="1">
                  <c:v>FY2019</c:v>
                </c:pt>
                <c:pt idx="2">
                  <c:v>FY2020</c:v>
                </c:pt>
                <c:pt idx="3">
                  <c:v>FY2021</c:v>
                </c:pt>
                <c:pt idx="4">
                  <c:v>FY2022</c:v>
                </c:pt>
              </c:strCache>
            </c:strRef>
          </c:cat>
          <c:val>
            <c:numRef>
              <c:f>'財務業績ハイライト'!$B$31:$F$31</c:f>
              <c:numCache>
                <c:ptCount val="5"/>
                <c:pt idx="0">
                  <c:v>2027</c:v>
                </c:pt>
                <c:pt idx="1">
                  <c:v>2260</c:v>
                </c:pt>
                <c:pt idx="2">
                  <c:v>1890</c:v>
                </c:pt>
                <c:pt idx="3">
                  <c:v>2975</c:v>
                </c:pt>
                <c:pt idx="4">
                  <c:v>2569</c:v>
                </c:pt>
              </c:numCache>
            </c:numRef>
          </c:val>
        </c:ser>
        <c:ser>
          <c:idx val="2"/>
          <c:order val="3"/>
          <c:tx>
            <c:strRef>
              <c:f>'財務業績ハイライト'!$A$32</c:f>
              <c:strCache>
                <c:ptCount val="1"/>
                <c:pt idx="0">
                  <c:v>Europe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'財務業績ハイライト'!$B$28:$F$28</c:f>
              <c:strCache>
                <c:ptCount val="5"/>
                <c:pt idx="0">
                  <c:v>FY2018</c:v>
                </c:pt>
                <c:pt idx="1">
                  <c:v>FY2019</c:v>
                </c:pt>
                <c:pt idx="2">
                  <c:v>FY2020</c:v>
                </c:pt>
                <c:pt idx="3">
                  <c:v>FY2021</c:v>
                </c:pt>
                <c:pt idx="4">
                  <c:v>FY2022</c:v>
                </c:pt>
              </c:strCache>
            </c:strRef>
          </c:cat>
          <c:val>
            <c:numRef>
              <c:f>'財務業績ハイライト'!$B$32:$F$32</c:f>
              <c:numCache>
                <c:ptCount val="5"/>
                <c:pt idx="0">
                  <c:v>942</c:v>
                </c:pt>
                <c:pt idx="1">
                  <c:v>1180</c:v>
                </c:pt>
                <c:pt idx="2">
                  <c:v>1370</c:v>
                </c:pt>
                <c:pt idx="3">
                  <c:v>983</c:v>
                </c:pt>
                <c:pt idx="4">
                  <c:v>760</c:v>
                </c:pt>
              </c:numCache>
            </c:numRef>
          </c:val>
        </c:ser>
        <c:ser>
          <c:idx val="3"/>
          <c:order val="4"/>
          <c:tx>
            <c:strRef>
              <c:f>'財務業績ハイライト'!$A$33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'財務業績ハイライト'!$B$28:$F$28</c:f>
              <c:strCache>
                <c:ptCount val="5"/>
                <c:pt idx="0">
                  <c:v>FY2018</c:v>
                </c:pt>
                <c:pt idx="1">
                  <c:v>FY2019</c:v>
                </c:pt>
                <c:pt idx="2">
                  <c:v>FY2020</c:v>
                </c:pt>
                <c:pt idx="3">
                  <c:v>FY2021</c:v>
                </c:pt>
                <c:pt idx="4">
                  <c:v>FY2022</c:v>
                </c:pt>
              </c:strCache>
            </c:strRef>
          </c:cat>
          <c:val>
            <c:numRef>
              <c:f>'財務業績ハイライト'!$B$33:$F$33</c:f>
              <c:numCache>
                <c:ptCount val="5"/>
                <c:pt idx="0">
                  <c:v>134</c:v>
                </c:pt>
                <c:pt idx="1">
                  <c:v>147</c:v>
                </c:pt>
                <c:pt idx="2">
                  <c:v>97</c:v>
                </c:pt>
                <c:pt idx="3">
                  <c:v>98</c:v>
                </c:pt>
                <c:pt idx="4">
                  <c:v>131</c:v>
                </c:pt>
              </c:numCache>
            </c:numRef>
          </c:val>
        </c:ser>
        <c:overlap val="100"/>
        <c:axId val="52628895"/>
        <c:axId val="3898008"/>
      </c:barChart>
      <c:lineChart>
        <c:grouping val="standard"/>
        <c:varyColors val="0"/>
        <c:ser>
          <c:idx val="4"/>
          <c:order val="5"/>
          <c:tx>
            <c:strRef>
              <c:f>'財務業績ハイライト'!$A$35</c:f>
              <c:strCache>
                <c:ptCount val="1"/>
                <c:pt idx="0">
                  <c:v>%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'財務業績ハイライト'!$B$28:$E$28</c:f>
              <c:strCache>
                <c:ptCount val="4"/>
                <c:pt idx="0">
                  <c:v>FY2018</c:v>
                </c:pt>
                <c:pt idx="1">
                  <c:v>FY2019</c:v>
                </c:pt>
                <c:pt idx="2">
                  <c:v>FY2020</c:v>
                </c:pt>
                <c:pt idx="3">
                  <c:v>FY2021</c:v>
                </c:pt>
              </c:strCache>
            </c:strRef>
          </c:cat>
          <c:val>
            <c:numRef>
              <c:f>'財務業績ハイライト'!$B$35:$F$35</c:f>
              <c:numCache>
                <c:ptCount val="5"/>
                <c:pt idx="0">
                  <c:v>0.332</c:v>
                </c:pt>
                <c:pt idx="1">
                  <c:v>0.35215702310365976</c:v>
                </c:pt>
                <c:pt idx="2">
                  <c:v>0.3001030776027095</c:v>
                </c:pt>
                <c:pt idx="3">
                  <c:v>0.31483828143857107</c:v>
                </c:pt>
                <c:pt idx="4">
                  <c:v>0.2983077643752196</c:v>
                </c:pt>
              </c:numCache>
            </c:numRef>
          </c:val>
          <c:smooth val="0"/>
        </c:ser>
        <c:axId val="35082073"/>
        <c:axId val="47303202"/>
      </c:lineChart>
      <c:catAx>
        <c:axId val="5262889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98008"/>
        <c:crosses val="autoZero"/>
        <c:auto val="1"/>
        <c:lblOffset val="100"/>
        <c:tickLblSkip val="1"/>
        <c:noMultiLvlLbl val="0"/>
      </c:catAx>
      <c:valAx>
        <c:axId val="38980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628895"/>
        <c:crossesAt val="1"/>
        <c:crossBetween val="between"/>
        <c:dispUnits/>
      </c:valAx>
      <c:catAx>
        <c:axId val="35082073"/>
        <c:scaling>
          <c:orientation val="minMax"/>
        </c:scaling>
        <c:axPos val="b"/>
        <c:delete val="1"/>
        <c:majorTickMark val="out"/>
        <c:minorTickMark val="none"/>
        <c:tickLblPos val="nextTo"/>
        <c:crossAx val="47303202"/>
        <c:crosses val="autoZero"/>
        <c:auto val="1"/>
        <c:lblOffset val="100"/>
        <c:tickLblSkip val="1"/>
        <c:noMultiLvlLbl val="0"/>
      </c:catAx>
      <c:valAx>
        <c:axId val="473032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08207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275"/>
          <c:y val="0.958"/>
          <c:w val="0.743"/>
          <c:h val="0.0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05475"/>
    <xdr:graphicFrame>
      <xdr:nvGraphicFramePr>
        <xdr:cNvPr id="1" name="Chart 1"/>
        <xdr:cNvGraphicFramePr/>
      </xdr:nvGraphicFramePr>
      <xdr:xfrm>
        <a:off x="0" y="0"/>
        <a:ext cx="93059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="110" zoomScaleNormal="110" zoomScalePageLayoutView="0" workbookViewId="0" topLeftCell="A1">
      <selection activeCell="F13" sqref="F13"/>
    </sheetView>
  </sheetViews>
  <sheetFormatPr defaultColWidth="9.00390625" defaultRowHeight="18" customHeight="1"/>
  <cols>
    <col min="1" max="1" width="28.125" style="4" customWidth="1"/>
    <col min="2" max="4" width="11.50390625" style="4" bestFit="1" customWidth="1"/>
    <col min="5" max="5" width="13.625" style="4" bestFit="1" customWidth="1"/>
    <col min="6" max="6" width="12.25390625" style="4" bestFit="1" customWidth="1"/>
    <col min="7" max="7" width="12.125" style="4" customWidth="1"/>
    <col min="8" max="8" width="10.875" style="32" customWidth="1"/>
    <col min="9" max="9" width="10.875" style="4" customWidth="1"/>
    <col min="10" max="11" width="10.125" style="4" customWidth="1"/>
    <col min="12" max="12" width="11.50390625" style="4" bestFit="1" customWidth="1"/>
    <col min="13" max="16384" width="8.875" style="4" customWidth="1"/>
  </cols>
  <sheetData>
    <row r="1" spans="1:12" ht="18" customHeight="1" thickBot="1">
      <c r="A1" s="1" t="s">
        <v>29</v>
      </c>
      <c r="B1" s="1"/>
      <c r="C1" s="1"/>
      <c r="D1" s="1"/>
      <c r="E1" s="1"/>
      <c r="F1" s="1"/>
      <c r="G1" s="1"/>
      <c r="H1" s="2"/>
      <c r="I1" s="3"/>
      <c r="J1" s="1"/>
      <c r="K1" s="1"/>
      <c r="L1" s="1"/>
    </row>
    <row r="2" spans="1:8" ht="18" customHeight="1">
      <c r="A2" s="5"/>
      <c r="B2" s="6" t="s">
        <v>24</v>
      </c>
      <c r="C2" s="6" t="s">
        <v>25</v>
      </c>
      <c r="D2" s="6" t="s">
        <v>26</v>
      </c>
      <c r="E2" s="6" t="s">
        <v>27</v>
      </c>
      <c r="F2" s="7" t="s">
        <v>28</v>
      </c>
      <c r="G2" s="3" t="s">
        <v>10</v>
      </c>
      <c r="H2" s="4"/>
    </row>
    <row r="3" spans="1:8" ht="18" customHeight="1">
      <c r="A3" s="3" t="s">
        <v>1</v>
      </c>
      <c r="B3" s="8">
        <v>22975</v>
      </c>
      <c r="C3" s="8">
        <v>24455</v>
      </c>
      <c r="D3" s="8">
        <v>27164</v>
      </c>
      <c r="E3" s="8">
        <v>33144</v>
      </c>
      <c r="F3" s="9">
        <v>34156</v>
      </c>
      <c r="G3" s="3"/>
      <c r="H3" s="4"/>
    </row>
    <row r="4" spans="1:8" ht="18" customHeight="1">
      <c r="A4" s="3" t="s">
        <v>2</v>
      </c>
      <c r="B4" s="10">
        <v>1559</v>
      </c>
      <c r="C4" s="10">
        <v>2184</v>
      </c>
      <c r="D4" s="10">
        <v>2939</v>
      </c>
      <c r="E4" s="10">
        <v>4624</v>
      </c>
      <c r="F4" s="11">
        <v>4968</v>
      </c>
      <c r="G4" s="3"/>
      <c r="H4" s="4"/>
    </row>
    <row r="5" spans="1:8" ht="18" customHeight="1">
      <c r="A5" s="3" t="s">
        <v>3</v>
      </c>
      <c r="B5" s="10">
        <v>1567</v>
      </c>
      <c r="C5" s="10">
        <v>2061</v>
      </c>
      <c r="D5" s="10">
        <v>2982</v>
      </c>
      <c r="E5" s="10">
        <v>4794</v>
      </c>
      <c r="F5" s="11">
        <v>5122</v>
      </c>
      <c r="G5" s="3"/>
      <c r="H5" s="4"/>
    </row>
    <row r="6" spans="1:8" ht="18" customHeight="1">
      <c r="A6" s="3" t="s">
        <v>23</v>
      </c>
      <c r="B6" s="10">
        <v>1171</v>
      </c>
      <c r="C6" s="10">
        <v>1852</v>
      </c>
      <c r="D6" s="10">
        <v>2345</v>
      </c>
      <c r="E6" s="10">
        <v>3457</v>
      </c>
      <c r="F6" s="11">
        <v>3827</v>
      </c>
      <c r="G6" s="3"/>
      <c r="H6" s="4"/>
    </row>
    <row r="7" spans="1:8" ht="18" customHeight="1">
      <c r="A7" s="3" t="s">
        <v>5</v>
      </c>
      <c r="B7" s="8">
        <v>36865</v>
      </c>
      <c r="C7" s="8">
        <v>39130</v>
      </c>
      <c r="D7" s="8">
        <v>43518</v>
      </c>
      <c r="E7" s="8">
        <v>46886</v>
      </c>
      <c r="F7" s="9">
        <v>51105</v>
      </c>
      <c r="G7" s="3"/>
      <c r="H7" s="4"/>
    </row>
    <row r="8" spans="1:8" ht="18" customHeight="1">
      <c r="A8" s="3" t="s">
        <v>4</v>
      </c>
      <c r="B8" s="8">
        <v>8841</v>
      </c>
      <c r="C8" s="8">
        <v>10569</v>
      </c>
      <c r="D8" s="8">
        <v>12790</v>
      </c>
      <c r="E8" s="8">
        <v>16061</v>
      </c>
      <c r="F8" s="9">
        <v>19641</v>
      </c>
      <c r="G8" s="3"/>
      <c r="H8" s="4"/>
    </row>
    <row r="9" spans="1:8" ht="18" customHeight="1">
      <c r="A9" s="12" t="s">
        <v>6</v>
      </c>
      <c r="B9" s="8">
        <v>4096</v>
      </c>
      <c r="C9" s="8">
        <v>5725</v>
      </c>
      <c r="D9" s="8">
        <v>5258</v>
      </c>
      <c r="E9" s="8">
        <v>3053</v>
      </c>
      <c r="F9" s="13">
        <v>5200</v>
      </c>
      <c r="G9" s="3"/>
      <c r="H9" s="4"/>
    </row>
    <row r="10" spans="1:8" ht="18" customHeight="1">
      <c r="A10" s="12" t="s">
        <v>7</v>
      </c>
      <c r="B10" s="8">
        <v>1944</v>
      </c>
      <c r="C10" s="8">
        <v>2172</v>
      </c>
      <c r="D10" s="8">
        <v>2311</v>
      </c>
      <c r="E10" s="8">
        <v>2579</v>
      </c>
      <c r="F10" s="13">
        <v>2797</v>
      </c>
      <c r="G10" s="3"/>
      <c r="H10" s="4"/>
    </row>
    <row r="11" spans="1:8" ht="18" customHeight="1" thickBot="1">
      <c r="A11" s="14" t="s">
        <v>21</v>
      </c>
      <c r="B11" s="15">
        <v>801</v>
      </c>
      <c r="C11" s="15">
        <v>823</v>
      </c>
      <c r="D11" s="15">
        <v>876</v>
      </c>
      <c r="E11" s="15">
        <v>1029</v>
      </c>
      <c r="F11" s="16">
        <v>1078</v>
      </c>
      <c r="G11" s="3"/>
      <c r="H11" s="4"/>
    </row>
    <row r="12" spans="1:8" ht="18" customHeight="1">
      <c r="A12" s="17" t="s">
        <v>8</v>
      </c>
      <c r="B12" s="8">
        <v>21</v>
      </c>
      <c r="C12" s="8">
        <v>20</v>
      </c>
      <c r="D12" s="8">
        <v>17</v>
      </c>
      <c r="E12" s="8">
        <v>14</v>
      </c>
      <c r="F12" s="13">
        <v>15</v>
      </c>
      <c r="G12" s="3"/>
      <c r="H12" s="4"/>
    </row>
    <row r="13" spans="1:10" ht="18" customHeight="1">
      <c r="A13" s="1"/>
      <c r="B13" s="1"/>
      <c r="C13" s="1"/>
      <c r="D13" s="1"/>
      <c r="E13" s="1"/>
      <c r="F13" s="18"/>
      <c r="G13" s="18"/>
      <c r="H13" s="2"/>
      <c r="I13" s="18"/>
      <c r="J13" s="1"/>
    </row>
    <row r="14" spans="1:10" ht="18" customHeight="1" thickBot="1">
      <c r="A14" s="1" t="s">
        <v>30</v>
      </c>
      <c r="B14" s="1"/>
      <c r="C14" s="1"/>
      <c r="D14" s="1"/>
      <c r="E14" s="1"/>
      <c r="F14" s="18"/>
      <c r="G14" s="18"/>
      <c r="H14" s="2"/>
      <c r="I14" s="19"/>
      <c r="J14" s="1"/>
    </row>
    <row r="15" spans="1:8" ht="18" customHeight="1">
      <c r="A15" s="5"/>
      <c r="B15" s="6" t="s">
        <v>24</v>
      </c>
      <c r="C15" s="6" t="s">
        <v>25</v>
      </c>
      <c r="D15" s="6" t="s">
        <v>26</v>
      </c>
      <c r="E15" s="6" t="s">
        <v>27</v>
      </c>
      <c r="F15" s="7" t="s">
        <v>28</v>
      </c>
      <c r="G15" s="3" t="s">
        <v>11</v>
      </c>
      <c r="H15" s="4"/>
    </row>
    <row r="16" spans="1:8" ht="18" customHeight="1">
      <c r="A16" s="20" t="s">
        <v>19</v>
      </c>
      <c r="B16" s="21">
        <v>147.54</v>
      </c>
      <c r="C16" s="21">
        <v>233.43</v>
      </c>
      <c r="D16" s="21">
        <v>295.57</v>
      </c>
      <c r="E16" s="21">
        <v>435.61</v>
      </c>
      <c r="F16" s="22">
        <v>482.21</v>
      </c>
      <c r="G16" s="1"/>
      <c r="H16" s="4"/>
    </row>
    <row r="17" spans="1:8" ht="18" customHeight="1">
      <c r="A17" s="20" t="s">
        <v>22</v>
      </c>
      <c r="B17" s="23">
        <v>1113.9</v>
      </c>
      <c r="C17" s="23">
        <v>1331.63</v>
      </c>
      <c r="D17" s="23">
        <v>1611.52</v>
      </c>
      <c r="E17" s="23">
        <v>2023.66</v>
      </c>
      <c r="F17" s="24">
        <v>2474.74</v>
      </c>
      <c r="G17" s="1"/>
      <c r="H17" s="4"/>
    </row>
    <row r="18" spans="1:8" ht="18" customHeight="1" thickBot="1">
      <c r="A18" s="25" t="s">
        <v>9</v>
      </c>
      <c r="B18" s="26">
        <v>10</v>
      </c>
      <c r="C18" s="26">
        <v>20</v>
      </c>
      <c r="D18" s="26">
        <v>20</v>
      </c>
      <c r="E18" s="26">
        <v>30</v>
      </c>
      <c r="F18" s="27">
        <v>40</v>
      </c>
      <c r="G18" s="1" t="s">
        <v>0</v>
      </c>
      <c r="H18" s="4"/>
    </row>
    <row r="19" spans="1:12" ht="18" customHeight="1">
      <c r="A19" s="1"/>
      <c r="B19" s="1"/>
      <c r="C19" s="1"/>
      <c r="D19" s="1"/>
      <c r="E19" s="1"/>
      <c r="F19" s="1"/>
      <c r="G19" s="1"/>
      <c r="H19" s="2"/>
      <c r="I19" s="1"/>
      <c r="J19" s="1"/>
      <c r="K19" s="1"/>
      <c r="L19" s="1"/>
    </row>
    <row r="20" spans="1:12" ht="18" customHeight="1">
      <c r="A20" s="1"/>
      <c r="B20" s="1"/>
      <c r="C20" s="1"/>
      <c r="D20" s="1"/>
      <c r="E20" s="1"/>
      <c r="F20" s="1"/>
      <c r="G20" s="1"/>
      <c r="H20" s="2"/>
      <c r="I20" s="1"/>
      <c r="J20" s="1"/>
      <c r="K20" s="1"/>
      <c r="L20" s="1"/>
    </row>
    <row r="21" spans="1:12" ht="18" customHeight="1" thickBot="1">
      <c r="A21" s="1" t="s">
        <v>31</v>
      </c>
      <c r="B21" s="1"/>
      <c r="C21" s="14"/>
      <c r="D21" s="1"/>
      <c r="E21" s="1"/>
      <c r="F21" s="1"/>
      <c r="G21" s="1"/>
      <c r="H21" s="2"/>
      <c r="I21" s="1"/>
      <c r="J21" s="1"/>
      <c r="K21" s="1"/>
      <c r="L21" s="1"/>
    </row>
    <row r="22" spans="1:9" ht="56.25">
      <c r="A22" s="28" t="s">
        <v>28</v>
      </c>
      <c r="B22" s="29" t="s">
        <v>13</v>
      </c>
      <c r="C22" s="29" t="s">
        <v>32</v>
      </c>
      <c r="D22" s="29" t="s">
        <v>14</v>
      </c>
      <c r="E22" s="30" t="s">
        <v>15</v>
      </c>
      <c r="F22" s="30" t="s">
        <v>17</v>
      </c>
      <c r="G22" s="30" t="s">
        <v>18</v>
      </c>
      <c r="H22" s="12" t="s">
        <v>10</v>
      </c>
      <c r="I22" s="12"/>
    </row>
    <row r="23" spans="1:18" ht="18" customHeight="1">
      <c r="A23" s="20" t="s">
        <v>1</v>
      </c>
      <c r="B23" s="31">
        <f>ROUNDDOWN(4035.089,0)</f>
        <v>4035</v>
      </c>
      <c r="C23" s="31">
        <f>ROUNDDOWN(2691.905,0)</f>
        <v>2691</v>
      </c>
      <c r="D23" s="31">
        <f>ROUNDDOWN(2569.972,0)</f>
        <v>2569</v>
      </c>
      <c r="E23" s="31">
        <f>ROUNDDOWN(760.907,0)</f>
        <v>760</v>
      </c>
      <c r="F23" s="31">
        <f>ROUNDDOWN(131.913,0)</f>
        <v>131</v>
      </c>
      <c r="G23" s="31">
        <f>ROUNDDOWN(10189.786,0)</f>
        <v>10189</v>
      </c>
      <c r="J23" s="33"/>
      <c r="K23" s="3"/>
      <c r="N23" s="34"/>
      <c r="O23" s="34"/>
      <c r="P23" s="34"/>
      <c r="Q23" s="34"/>
      <c r="R23" s="34"/>
    </row>
    <row r="24" spans="1:11" ht="18" customHeight="1" thickBot="1">
      <c r="A24" s="35" t="s">
        <v>12</v>
      </c>
      <c r="B24" s="36">
        <f>B23/$G$23</f>
        <v>0.39601531062910983</v>
      </c>
      <c r="C24" s="36">
        <f>C23/$G$23</f>
        <v>0.26410835214446954</v>
      </c>
      <c r="D24" s="36">
        <f>D23/$G$23</f>
        <v>0.2521346550201197</v>
      </c>
      <c r="E24" s="36">
        <f>E23/$G$23</f>
        <v>0.07459024438119541</v>
      </c>
      <c r="F24" s="36">
        <f>F23/$G$23</f>
        <v>0.012857002649916576</v>
      </c>
      <c r="G24" s="36">
        <f>SUM(B24:F24)</f>
        <v>0.9997055648248112</v>
      </c>
      <c r="J24" s="37"/>
      <c r="K24" s="3"/>
    </row>
    <row r="25" spans="1:7" ht="18" customHeight="1">
      <c r="A25" s="12"/>
      <c r="B25" s="34"/>
      <c r="C25" s="34"/>
      <c r="D25" s="34"/>
      <c r="E25" s="34"/>
      <c r="G25" s="38"/>
    </row>
    <row r="27" ht="18" customHeight="1" thickBot="1">
      <c r="A27" s="1" t="s">
        <v>31</v>
      </c>
    </row>
    <row r="28" spans="1:8" ht="18" customHeight="1">
      <c r="A28" s="5"/>
      <c r="B28" s="6" t="s">
        <v>24</v>
      </c>
      <c r="C28" s="6" t="s">
        <v>25</v>
      </c>
      <c r="D28" s="6" t="s">
        <v>26</v>
      </c>
      <c r="E28" s="6" t="s">
        <v>27</v>
      </c>
      <c r="F28" s="7" t="s">
        <v>28</v>
      </c>
      <c r="G28" s="39" t="s">
        <v>10</v>
      </c>
      <c r="H28" s="4"/>
    </row>
    <row r="29" spans="1:8" ht="18" customHeight="1">
      <c r="A29" s="40" t="s">
        <v>16</v>
      </c>
      <c r="B29" s="41">
        <v>2766</v>
      </c>
      <c r="C29" s="41">
        <v>3242</v>
      </c>
      <c r="D29" s="41">
        <v>2954</v>
      </c>
      <c r="E29" s="41">
        <v>4199</v>
      </c>
      <c r="F29" s="42">
        <f>ROUNDDOWN(4035.089,0)</f>
        <v>4035</v>
      </c>
      <c r="G29" s="39"/>
      <c r="H29" s="4"/>
    </row>
    <row r="30" spans="1:8" ht="30" customHeight="1">
      <c r="A30" s="43" t="s">
        <v>20</v>
      </c>
      <c r="B30" s="41">
        <v>1558</v>
      </c>
      <c r="C30" s="41">
        <v>1781</v>
      </c>
      <c r="D30" s="41">
        <v>1839</v>
      </c>
      <c r="E30" s="41">
        <v>2180</v>
      </c>
      <c r="F30" s="42">
        <f>ROUNDDOWN(2691.905,0)</f>
        <v>2691</v>
      </c>
      <c r="G30" s="39"/>
      <c r="H30" s="4"/>
    </row>
    <row r="31" spans="1:8" ht="18" customHeight="1">
      <c r="A31" s="44" t="s">
        <v>14</v>
      </c>
      <c r="B31" s="31">
        <v>2027</v>
      </c>
      <c r="C31" s="31">
        <v>2260</v>
      </c>
      <c r="D31" s="31">
        <v>1890</v>
      </c>
      <c r="E31" s="31">
        <v>2975</v>
      </c>
      <c r="F31" s="45">
        <f>ROUNDDOWN(2569.972,0)</f>
        <v>2569</v>
      </c>
      <c r="G31" s="39"/>
      <c r="H31" s="4"/>
    </row>
    <row r="32" spans="1:8" ht="18" customHeight="1">
      <c r="A32" s="44" t="s">
        <v>15</v>
      </c>
      <c r="B32" s="31">
        <v>942</v>
      </c>
      <c r="C32" s="31">
        <v>1180</v>
      </c>
      <c r="D32" s="31">
        <v>1370</v>
      </c>
      <c r="E32" s="31">
        <v>983</v>
      </c>
      <c r="F32" s="45">
        <f>ROUNDDOWN(760.907,0)</f>
        <v>760</v>
      </c>
      <c r="G32" s="39"/>
      <c r="H32" s="4"/>
    </row>
    <row r="33" spans="1:8" ht="18" customHeight="1">
      <c r="A33" s="44" t="s">
        <v>17</v>
      </c>
      <c r="B33" s="31">
        <v>134</v>
      </c>
      <c r="C33" s="31">
        <v>147</v>
      </c>
      <c r="D33" s="31">
        <v>97</v>
      </c>
      <c r="E33" s="31">
        <v>98</v>
      </c>
      <c r="F33" s="45">
        <f>ROUNDDOWN(131.913,0)</f>
        <v>131</v>
      </c>
      <c r="G33" s="39"/>
      <c r="H33" s="4"/>
    </row>
    <row r="34" spans="1:8" ht="18" customHeight="1" thickBot="1">
      <c r="A34" s="46" t="s">
        <v>18</v>
      </c>
      <c r="B34" s="47">
        <v>7430</v>
      </c>
      <c r="C34" s="47">
        <v>8612</v>
      </c>
      <c r="D34" s="47">
        <v>8152</v>
      </c>
      <c r="E34" s="47">
        <v>10435</v>
      </c>
      <c r="F34" s="48">
        <f>ROUNDDOWN(10189.786,0)</f>
        <v>10189</v>
      </c>
      <c r="G34" s="39"/>
      <c r="H34" s="4"/>
    </row>
    <row r="35" spans="1:8" ht="18" customHeight="1" thickBot="1">
      <c r="A35" s="49" t="s">
        <v>12</v>
      </c>
      <c r="B35" s="50">
        <v>0.332</v>
      </c>
      <c r="C35" s="50">
        <f>C34/C3</f>
        <v>0.35215702310365976</v>
      </c>
      <c r="D35" s="50">
        <f>D34/D3</f>
        <v>0.3001030776027095</v>
      </c>
      <c r="E35" s="50">
        <f>E34/E3</f>
        <v>0.31483828143857107</v>
      </c>
      <c r="F35" s="51">
        <f>F34/F3</f>
        <v>0.2983077643752196</v>
      </c>
      <c r="H35" s="4"/>
    </row>
    <row r="36" ht="18" customHeight="1">
      <c r="C36" s="38"/>
    </row>
    <row r="37" spans="1:6" ht="18" customHeight="1">
      <c r="A37" s="32"/>
      <c r="B37" s="32"/>
      <c r="C37" s="32"/>
      <c r="D37" s="32"/>
      <c r="E37" s="32"/>
      <c r="F37" s="32"/>
    </row>
    <row r="38" ht="18" customHeight="1">
      <c r="E38" s="34"/>
    </row>
  </sheetData>
  <sheetProtection/>
  <printOptions horizontalCentered="1"/>
  <pageMargins left="0.7900000000000001" right="0.7900000000000001" top="0.98" bottom="0.98" header="0.51" footer="0.51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2021-09-03T07:09:24Z</dcterms:created>
  <dcterms:modified xsi:type="dcterms:W3CDTF">2023-05-30T08:05:06Z</dcterms:modified>
  <cp:category/>
  <cp:version/>
  <cp:contentType/>
  <cp:contentStatus/>
</cp:coreProperties>
</file>